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htiUe9bIb2gRls6UIhY37kY6WRzg=="/>
    </ext>
  </extLst>
</workbook>
</file>

<file path=xl/calcChain.xml><?xml version="1.0" encoding="utf-8"?>
<calcChain xmlns="http://schemas.openxmlformats.org/spreadsheetml/2006/main">
  <c r="S17" i="1" l="1"/>
  <c r="O17" i="1"/>
  <c r="O18" i="1" s="1"/>
  <c r="S18" i="1" s="1"/>
  <c r="C17" i="1"/>
  <c r="B17" i="1"/>
  <c r="A17" i="1"/>
  <c r="A18" i="1" s="1"/>
  <c r="O19" i="1" l="1"/>
  <c r="C18" i="1"/>
  <c r="C19" i="1" s="1"/>
  <c r="R18" i="1"/>
  <c r="B18" i="1"/>
  <c r="B19" i="1" s="1"/>
  <c r="R17" i="1"/>
  <c r="C20" i="1" l="1"/>
  <c r="S19" i="1"/>
  <c r="O20" i="1"/>
  <c r="R19" i="1"/>
  <c r="B20" i="1"/>
  <c r="A19" i="1"/>
  <c r="A20" i="1" s="1"/>
  <c r="B21" i="1" l="1"/>
  <c r="S20" i="1"/>
  <c r="O21" i="1"/>
  <c r="R20" i="1"/>
  <c r="C21" i="1"/>
  <c r="C22" i="1" l="1"/>
  <c r="B22" i="1"/>
  <c r="O22" i="1"/>
  <c r="R21" i="1"/>
  <c r="S21" i="1"/>
  <c r="A21" i="1"/>
  <c r="A22" i="1" s="1"/>
  <c r="B23" i="1" l="1"/>
  <c r="S22" i="1"/>
  <c r="O23" i="1"/>
  <c r="R22" i="1"/>
  <c r="C23" i="1"/>
  <c r="C24" i="1" l="1"/>
  <c r="B24" i="1"/>
  <c r="S23" i="1"/>
  <c r="O24" i="1"/>
  <c r="R23" i="1"/>
  <c r="A23" i="1"/>
  <c r="A24" i="1" s="1"/>
  <c r="B25" i="1" l="1"/>
  <c r="C25" i="1"/>
  <c r="S24" i="1"/>
  <c r="O25" i="1"/>
  <c r="R24" i="1"/>
  <c r="O26" i="1" l="1"/>
  <c r="R25" i="1"/>
  <c r="S25" i="1"/>
  <c r="A25" i="1"/>
  <c r="O27" i="1" l="1"/>
  <c r="S26" i="1"/>
  <c r="R26" i="1"/>
  <c r="A26" i="1"/>
  <c r="A27" i="1" s="1"/>
  <c r="B26" i="1"/>
  <c r="B27" i="1" s="1"/>
  <c r="C26" i="1"/>
  <c r="C27" i="1" s="1"/>
  <c r="S27" i="1" l="1"/>
  <c r="R27" i="1"/>
  <c r="K26" i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J26" i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I26" i="1"/>
  <c r="I25" i="1" s="1"/>
  <c r="I24" i="1" s="1"/>
  <c r="I23" i="1" s="1"/>
  <c r="I22" i="1" s="1"/>
  <c r="I21" i="1" s="1"/>
  <c r="I20" i="1" s="1"/>
  <c r="I19" i="1" s="1"/>
  <c r="I18" i="1" s="1"/>
  <c r="I17" i="1" s="1"/>
  <c r="I16" i="1" s="1"/>
</calcChain>
</file>

<file path=xl/sharedStrings.xml><?xml version="1.0" encoding="utf-8"?>
<sst xmlns="http://schemas.openxmlformats.org/spreadsheetml/2006/main" count="99" uniqueCount="62">
  <si>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</si>
  <si>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</si>
  <si>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</si>
  <si>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</si>
  <si>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</si>
  <si>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</si>
  <si>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</si>
  <si>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</si>
  <si>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</si>
  <si>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</si>
  <si>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</si>
  <si>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</si>
  <si>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</si>
  <si>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</si>
  <si>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</si>
  <si>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</si>
  <si>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</si>
  <si>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</si>
  <si>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</si>
  <si>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</si>
  <si>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</si>
  <si>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</si>
  <si>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</si>
  <si>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</si>
  <si>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</si>
  <si>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</si>
  <si>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</si>
  <si>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Campulung - Candesti</t>
  </si>
  <si>
    <t xml:space="preserve">     Cod traseu: </t>
  </si>
  <si>
    <t>004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</si>
  <si>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</si>
  <si>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</si>
  <si>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</si>
  <si>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</si>
  <si>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</si>
  <si>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</si>
  <si>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</si>
  <si>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</si>
  <si>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</si>
  <si>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</si>
  <si>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</si>
  <si>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</si>
  <si>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Km</t>
  </si>
  <si>
    <t>Microbuz</t>
  </si>
  <si>
    <t>Autobuz</t>
  </si>
  <si>
    <t>Campulung Atg Savas</t>
  </si>
  <si>
    <t>S</t>
  </si>
  <si>
    <t>Campulung Bloc Turn</t>
  </si>
  <si>
    <t>Campulung Grui</t>
  </si>
  <si>
    <t>Bughea de Sus Saini</t>
  </si>
  <si>
    <t>Bughea de Sus Magazin Central</t>
  </si>
  <si>
    <t>Albesti Malin</t>
  </si>
  <si>
    <t>D</t>
  </si>
  <si>
    <t>Albesti Floresti</t>
  </si>
  <si>
    <t>Albesti Centru</t>
  </si>
  <si>
    <t>1</t>
  </si>
  <si>
    <t>Albesti Primarie</t>
  </si>
  <si>
    <t>Candesti Pod Bratioara</t>
  </si>
  <si>
    <t>Candesti Centru</t>
  </si>
  <si>
    <t>1=5</t>
  </si>
  <si>
    <t>EMITENT,</t>
  </si>
  <si>
    <t>Campulung Statia Montana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</si>
</sst>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6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/>
    <xf numFmtId="20" fontId="2" fillId="0" borderId="11" xfId="0" applyNumberFormat="1" applyFont="1" applyBorder="1"/>
    <xf numFmtId="20" fontId="1" fillId="0" borderId="11" xfId="0" applyNumberFormat="1" applyFont="1" applyBorder="1"/>
    <xf numFmtId="0" fontId="1" fillId="0" borderId="11" xfId="0" applyFont="1" applyBorder="1"/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left"/>
    </xf>
    <xf numFmtId="20" fontId="1" fillId="0" borderId="12" xfId="0" applyNumberFormat="1" applyFont="1" applyBorder="1"/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/>
    <xf numFmtId="20" fontId="1" fillId="0" borderId="18" xfId="0" applyNumberFormat="1" applyFont="1" applyBorder="1"/>
    <xf numFmtId="0" fontId="1" fillId="0" borderId="18" xfId="0" applyFont="1" applyBorder="1"/>
    <xf numFmtId="0" fontId="1" fillId="0" borderId="18" xfId="0" applyFont="1" applyBorder="1" applyAlignment="1">
      <alignment horizontal="center"/>
    </xf>
    <xf numFmtId="0" fontId="1" fillId="0" borderId="18" xfId="0" applyFont="1" applyBorder="1" applyAlignment="1">
      <alignment horizontal="left"/>
    </xf>
    <xf numFmtId="20" fontId="1" fillId="0" borderId="19" xfId="0" applyNumberFormat="1" applyFont="1" applyBorder="1"/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20" fontId="2" fillId="0" borderId="18" xfId="0" applyNumberFormat="1" applyFont="1" applyBorder="1"/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/>
    <xf numFmtId="20" fontId="1" fillId="0" borderId="22" xfId="0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2"/>
  <sheetViews>
    <sheetView tabSelected="1" workbookViewId="0">
      <selection activeCell="H18" sqref="H18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57" t="s">
        <v>21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59" t="s">
        <v>24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60"/>
      <c r="B9" s="58"/>
      <c r="C9" s="58"/>
      <c r="D9" s="58"/>
      <c r="E9" s="58"/>
      <c r="F9" s="58"/>
      <c r="G9" s="58"/>
      <c r="H9" s="58"/>
      <c r="I9" s="12"/>
      <c r="J9" s="12"/>
      <c r="K9" s="13"/>
      <c r="L9" s="13"/>
      <c r="M9" s="13"/>
    </row>
    <row r="10" spans="1:28" ht="12.75" customHeight="1" x14ac:dyDescent="0.25">
      <c r="A10" s="60" t="s">
        <v>27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</row>
    <row r="11" spans="1:28" ht="12.75" customHeight="1" x14ac:dyDescent="0.25">
      <c r="A11" s="12" t="s">
        <v>28</v>
      </c>
      <c r="B11" s="12"/>
      <c r="C11" s="12"/>
      <c r="D11" s="12"/>
      <c r="E11" s="14" t="s">
        <v>29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1" t="s">
        <v>30</v>
      </c>
      <c r="B12" s="62"/>
      <c r="C12" s="62"/>
      <c r="D12" s="62"/>
      <c r="E12" s="62"/>
      <c r="F12" s="15" t="s">
        <v>31</v>
      </c>
      <c r="G12" s="16" t="s">
        <v>32</v>
      </c>
      <c r="H12" s="16" t="s">
        <v>33</v>
      </c>
      <c r="I12" s="63" t="s">
        <v>34</v>
      </c>
      <c r="J12" s="64"/>
      <c r="K12" s="64"/>
      <c r="L12" s="64"/>
      <c r="M12" s="65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63" t="s">
        <v>35</v>
      </c>
      <c r="B13" s="64"/>
      <c r="C13" s="64"/>
      <c r="D13" s="64"/>
      <c r="E13" s="65"/>
      <c r="F13" s="18"/>
      <c r="G13" s="19" t="s">
        <v>36</v>
      </c>
      <c r="H13" s="20" t="s">
        <v>37</v>
      </c>
      <c r="I13" s="63" t="s">
        <v>35</v>
      </c>
      <c r="J13" s="64"/>
      <c r="K13" s="64"/>
      <c r="L13" s="64"/>
      <c r="M13" s="65"/>
      <c r="N13" s="17"/>
      <c r="O13" s="17"/>
      <c r="P13" s="17"/>
      <c r="Q13" s="17"/>
      <c r="R13" s="17" t="s">
        <v>38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39</v>
      </c>
      <c r="B14" s="22" t="s">
        <v>40</v>
      </c>
      <c r="C14" s="22" t="s">
        <v>41</v>
      </c>
      <c r="D14" s="22"/>
      <c r="E14" s="22"/>
      <c r="F14" s="23"/>
      <c r="G14" s="23"/>
      <c r="H14" s="22"/>
      <c r="I14" s="22" t="s">
        <v>39</v>
      </c>
      <c r="J14" s="22" t="s">
        <v>40</v>
      </c>
      <c r="K14" s="22" t="s">
        <v>41</v>
      </c>
      <c r="L14" s="22"/>
      <c r="M14" s="24"/>
      <c r="N14" s="17"/>
      <c r="O14" s="17" t="s">
        <v>42</v>
      </c>
      <c r="P14" s="17" t="s">
        <v>6</v>
      </c>
      <c r="Q14" s="17" t="s">
        <v>2</v>
      </c>
      <c r="R14" s="25" t="s">
        <v>43</v>
      </c>
      <c r="S14" s="25" t="s">
        <v>44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20</v>
      </c>
      <c r="B15" s="27" t="s">
        <v>20</v>
      </c>
      <c r="C15" s="27" t="s">
        <v>20</v>
      </c>
      <c r="D15" s="27"/>
      <c r="E15" s="27"/>
      <c r="F15" s="28"/>
      <c r="G15" s="28"/>
      <c r="H15" s="29"/>
      <c r="I15" s="27" t="s">
        <v>20</v>
      </c>
      <c r="J15" s="27" t="s">
        <v>20</v>
      </c>
      <c r="K15" s="27" t="s">
        <v>20</v>
      </c>
      <c r="L15" s="27"/>
      <c r="M15" s="30"/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0.26041666666666669</v>
      </c>
      <c r="B16" s="32">
        <v>0.625</v>
      </c>
      <c r="C16" s="32">
        <v>0.70833333333333337</v>
      </c>
      <c r="D16" s="33"/>
      <c r="E16" s="33"/>
      <c r="F16" s="34">
        <v>0</v>
      </c>
      <c r="G16" s="35">
        <v>0</v>
      </c>
      <c r="H16" s="36" t="s">
        <v>45</v>
      </c>
      <c r="I16" s="33">
        <f t="shared" ref="I16:K16" si="0">I17+TIME(0,0,(3600*($O17-$O16)/(INDEX($T$5:$AB$6,MATCH(I$15,$S$5:$S$6,0),MATCH(CONCATENATE($P17,$Q17),$T$4:$AB$4,0)))+$T$8))</f>
        <v>0.31373842592592599</v>
      </c>
      <c r="J16" s="33">
        <f t="shared" si="0"/>
        <v>0.68873842592592571</v>
      </c>
      <c r="K16" s="33">
        <f t="shared" si="0"/>
        <v>0.7477662037037035</v>
      </c>
      <c r="L16" s="33"/>
      <c r="M16" s="37"/>
      <c r="O16" s="5">
        <v>0</v>
      </c>
      <c r="P16" s="38"/>
      <c r="Q16" s="38"/>
      <c r="R16" s="39"/>
    </row>
    <row r="17" spans="1:23" ht="13.5" customHeight="1" x14ac:dyDescent="0.2">
      <c r="A17" s="40">
        <f t="shared" ref="A17:C17" si="1">A16+TIME(0,0,(3600*($O17-$O16)/(INDEX($T$5:$AB$6,MATCH(A$15,$S$5:$S$6,0),MATCH(CONCATENATE($P17,$Q17),$T$4:$AB$4,0)))+$T$8))</f>
        <v>0.26216435185185188</v>
      </c>
      <c r="B17" s="41">
        <f t="shared" si="1"/>
        <v>0.6267476851851852</v>
      </c>
      <c r="C17" s="41">
        <f t="shared" si="1"/>
        <v>0.71008101851851857</v>
      </c>
      <c r="D17" s="41"/>
      <c r="E17" s="41"/>
      <c r="F17" s="42">
        <v>1.3</v>
      </c>
      <c r="G17" s="43">
        <v>1</v>
      </c>
      <c r="H17" s="44" t="s">
        <v>61</v>
      </c>
      <c r="I17" s="41">
        <f t="shared" ref="I17:K17" si="2">I18+TIME(0,0,(3600*($O18-$O17)/(INDEX($T$5:$AB$6,MATCH(I$15,$S$5:$S$6,0),MATCH(CONCATENATE($P18,$Q18),$T$4:$AB$4,0)))+$T$8))</f>
        <v>0.31199074074074079</v>
      </c>
      <c r="J17" s="41">
        <f t="shared" si="2"/>
        <v>0.68699074074074051</v>
      </c>
      <c r="K17" s="41">
        <f t="shared" si="2"/>
        <v>0.7460185185185183</v>
      </c>
      <c r="L17" s="41"/>
      <c r="M17" s="45"/>
      <c r="O17" s="5">
        <f t="shared" ref="O17:O27" si="3">O16+F17</f>
        <v>1.3</v>
      </c>
      <c r="P17" s="8">
        <v>1</v>
      </c>
      <c r="Q17" s="46" t="s">
        <v>46</v>
      </c>
      <c r="R17" s="47">
        <f t="shared" ref="R17:S17" si="4">TIME(0,0,(3600*($O17-$O16)/(INDEX($T$5:$AB$6,MATCH(R$15,$S$5:$S$6,0),MATCH((CONCATENATE($P17,$Q17)),$T$4:$AB$4,0)))))</f>
        <v>1.0763888888888889E-3</v>
      </c>
      <c r="S17" s="47">
        <f t="shared" si="4"/>
        <v>1.3541666666666667E-3</v>
      </c>
      <c r="T17" s="1"/>
    </row>
    <row r="18" spans="1:23" ht="13.5" customHeight="1" x14ac:dyDescent="0.2">
      <c r="A18" s="40">
        <f t="shared" ref="A18:C18" si="5">A17+TIME(0,0,(3600*($O18-$O17)/(INDEX($T$5:$AB$6,MATCH(A$15,$S$5:$S$6,0),MATCH(CONCATENATE($P18,$Q18),$T$4:$AB$4,0)))+$T$8))</f>
        <v>0.26339120370370372</v>
      </c>
      <c r="B18" s="41">
        <f t="shared" si="5"/>
        <v>0.62797453703703709</v>
      </c>
      <c r="C18" s="41">
        <f t="shared" si="5"/>
        <v>0.71130787037037047</v>
      </c>
      <c r="D18" s="41"/>
      <c r="E18" s="41"/>
      <c r="F18" s="42">
        <v>0.8</v>
      </c>
      <c r="G18" s="43">
        <v>2</v>
      </c>
      <c r="H18" s="44" t="s">
        <v>47</v>
      </c>
      <c r="I18" s="41">
        <f t="shared" ref="I18:K18" si="6">I19+TIME(0,0,(3600*($O19-$O18)/(INDEX($T$5:$AB$6,MATCH(I$15,$S$5:$S$6,0),MATCH(CONCATENATE($P19,$Q19),$T$4:$AB$4,0)))+$T$8))</f>
        <v>0.31076388888888895</v>
      </c>
      <c r="J18" s="41">
        <f t="shared" si="6"/>
        <v>0.68576388888888862</v>
      </c>
      <c r="K18" s="41">
        <f t="shared" si="6"/>
        <v>0.74479166666666641</v>
      </c>
      <c r="L18" s="41"/>
      <c r="M18" s="45"/>
      <c r="O18" s="5">
        <f t="shared" si="3"/>
        <v>2.1</v>
      </c>
      <c r="P18" s="8">
        <v>1</v>
      </c>
      <c r="Q18" s="46" t="s">
        <v>46</v>
      </c>
      <c r="R18" s="47">
        <f t="shared" ref="R18:S18" si="7">TIME(0,0,(3600*($O18-$O17)/(INDEX($T$5:$AB$6,MATCH(R$15,$S$5:$S$6,0),MATCH((CONCATENATE($P18,$Q18)),$T$4:$AB$4,0)))))</f>
        <v>6.5972222222222213E-4</v>
      </c>
      <c r="S18" s="47">
        <f t="shared" si="7"/>
        <v>8.3333333333333339E-4</v>
      </c>
      <c r="T18" s="1"/>
    </row>
    <row r="19" spans="1:23" ht="13.5" customHeight="1" x14ac:dyDescent="0.2">
      <c r="A19" s="40">
        <f t="shared" ref="A19:C19" si="8">A18+TIME(0,0,(3600*($O19-$O18)/(INDEX($T$5:$AB$6,MATCH(A$15,$S$5:$S$6,0),MATCH(CONCATENATE($P19,$Q19),$T$4:$AB$4,0)))+$T$8))</f>
        <v>0.26545138888888892</v>
      </c>
      <c r="B19" s="41">
        <f t="shared" si="8"/>
        <v>0.63003472222222223</v>
      </c>
      <c r="C19" s="41">
        <f t="shared" si="8"/>
        <v>0.7133680555555556</v>
      </c>
      <c r="D19" s="41"/>
      <c r="E19" s="41"/>
      <c r="F19" s="42">
        <v>1.6</v>
      </c>
      <c r="G19" s="43">
        <v>3</v>
      </c>
      <c r="H19" s="44" t="s">
        <v>48</v>
      </c>
      <c r="I19" s="41">
        <f t="shared" ref="I19:K19" si="9">I20+TIME(0,0,(3600*($O20-$O19)/(INDEX($T$5:$AB$6,MATCH(I$15,$S$5:$S$6,0),MATCH(CONCATENATE($P20,$Q20),$T$4:$AB$4,0)))+$T$8))</f>
        <v>0.30870370370370376</v>
      </c>
      <c r="J19" s="41">
        <f t="shared" si="9"/>
        <v>0.68370370370370348</v>
      </c>
      <c r="K19" s="41">
        <f t="shared" si="9"/>
        <v>0.74273148148148127</v>
      </c>
      <c r="L19" s="41"/>
      <c r="M19" s="45"/>
      <c r="O19" s="5">
        <f t="shared" si="3"/>
        <v>3.7</v>
      </c>
      <c r="P19" s="8">
        <v>1</v>
      </c>
      <c r="Q19" s="46" t="s">
        <v>46</v>
      </c>
      <c r="R19" s="47">
        <f t="shared" ref="R19:S19" si="10">TIME(0,0,(3600*($O19-$O18)/(INDEX($T$5:$AB$6,MATCH(R$15,$S$5:$S$6,0),MATCH((CONCATENATE($P19,$Q19)),$T$4:$AB$4,0)))))</f>
        <v>1.3310185185185187E-3</v>
      </c>
      <c r="S19" s="47">
        <f t="shared" si="10"/>
        <v>1.6666666666666668E-3</v>
      </c>
      <c r="T19" s="1"/>
    </row>
    <row r="20" spans="1:23" ht="13.5" customHeight="1" x14ac:dyDescent="0.2">
      <c r="A20" s="40">
        <f t="shared" ref="A20:C20" si="11">A19+TIME(0,0,(3600*($O20-$O19)/(INDEX($T$5:$AB$6,MATCH(A$15,$S$5:$S$6,0),MATCH(CONCATENATE($P20,$Q20),$T$4:$AB$4,0)))+$T$8))</f>
        <v>0.26771990740740742</v>
      </c>
      <c r="B20" s="41">
        <f t="shared" si="11"/>
        <v>0.63230324074074074</v>
      </c>
      <c r="C20" s="41">
        <f t="shared" si="11"/>
        <v>0.71563657407407411</v>
      </c>
      <c r="D20" s="41"/>
      <c r="E20" s="41"/>
      <c r="F20" s="42">
        <v>1.8</v>
      </c>
      <c r="G20" s="43">
        <v>4</v>
      </c>
      <c r="H20" s="44" t="s">
        <v>49</v>
      </c>
      <c r="I20" s="41">
        <f t="shared" ref="I20:K20" si="12">I21+TIME(0,0,(3600*($O21-$O20)/(INDEX($T$5:$AB$6,MATCH(I$15,$S$5:$S$6,0),MATCH(CONCATENATE($P21,$Q21),$T$4:$AB$4,0)))+$T$8))</f>
        <v>0.30643518518518525</v>
      </c>
      <c r="J20" s="41">
        <f t="shared" si="12"/>
        <v>0.68143518518518498</v>
      </c>
      <c r="K20" s="41">
        <f t="shared" si="12"/>
        <v>0.74046296296296277</v>
      </c>
      <c r="L20" s="41"/>
      <c r="M20" s="45"/>
      <c r="O20" s="5">
        <f t="shared" si="3"/>
        <v>5.5</v>
      </c>
      <c r="P20" s="8">
        <v>1</v>
      </c>
      <c r="Q20" s="46" t="s">
        <v>46</v>
      </c>
      <c r="R20" s="47">
        <f t="shared" ref="R20:S20" si="13">TIME(0,0,(3600*($O20-$O19)/(INDEX($T$5:$AB$6,MATCH(R$15,$S$5:$S$6,0),MATCH((CONCATENATE($P20,$Q20)),$T$4:$AB$4,0)))))</f>
        <v>1.4930555555555556E-3</v>
      </c>
      <c r="S20" s="47">
        <f t="shared" si="13"/>
        <v>1.8750000000000001E-3</v>
      </c>
      <c r="T20" s="1"/>
    </row>
    <row r="21" spans="1:23" ht="13.5" customHeight="1" x14ac:dyDescent="0.2">
      <c r="A21" s="40">
        <f t="shared" ref="A21:C21" si="14">A20+TIME(0,0,(3600*($O21-$O20)/(INDEX($T$5:$AB$6,MATCH(A$15,$S$5:$S$6,0),MATCH(CONCATENATE($P21,$Q21),$T$4:$AB$4,0)))+$T$8))</f>
        <v>0.26905092592592594</v>
      </c>
      <c r="B21" s="41">
        <f t="shared" si="14"/>
        <v>0.6336342592592592</v>
      </c>
      <c r="C21" s="41">
        <f t="shared" si="14"/>
        <v>0.71696759259259257</v>
      </c>
      <c r="D21" s="41"/>
      <c r="E21" s="41"/>
      <c r="F21" s="42">
        <v>0.9</v>
      </c>
      <c r="G21" s="43">
        <v>5</v>
      </c>
      <c r="H21" s="44" t="s">
        <v>50</v>
      </c>
      <c r="I21" s="41">
        <f t="shared" ref="I21:K21" si="15">I22+TIME(0,0,(3600*($O22-$O21)/(INDEX($T$5:$AB$6,MATCH(I$15,$S$5:$S$6,0),MATCH(CONCATENATE($P22,$Q22),$T$4:$AB$4,0)))+$T$8))</f>
        <v>0.30510416666666673</v>
      </c>
      <c r="J21" s="41">
        <f t="shared" si="15"/>
        <v>0.68010416666666651</v>
      </c>
      <c r="K21" s="41">
        <f t="shared" si="15"/>
        <v>0.7391319444444443</v>
      </c>
      <c r="L21" s="41"/>
      <c r="M21" s="45"/>
      <c r="O21" s="5">
        <f t="shared" si="3"/>
        <v>6.4</v>
      </c>
      <c r="P21" s="8">
        <v>1</v>
      </c>
      <c r="Q21" s="46" t="s">
        <v>46</v>
      </c>
      <c r="R21" s="47">
        <f t="shared" ref="R21:S21" si="16">TIME(0,0,(3600*($O21-$O20)/(INDEX($T$5:$AB$6,MATCH(R$15,$S$5:$S$6,0),MATCH((CONCATENATE($P21,$Q21)),$T$4:$AB$4,0)))))</f>
        <v>7.407407407407407E-4</v>
      </c>
      <c r="S21" s="47">
        <f t="shared" si="16"/>
        <v>9.3750000000000007E-4</v>
      </c>
      <c r="T21" s="1"/>
    </row>
    <row r="22" spans="1:23" ht="13.5" customHeight="1" x14ac:dyDescent="0.2">
      <c r="A22" s="40">
        <f t="shared" ref="A22:C22" si="17">A21+TIME(0,0,(3600*($O22-$O21)/(INDEX($T$5:$AB$6,MATCH(A$15,$S$5:$S$6,0),MATCH(CONCATENATE($P22,$Q22),$T$4:$AB$4,0)))+$T$8))</f>
        <v>0.27173611111111112</v>
      </c>
      <c r="B22" s="41">
        <f t="shared" si="17"/>
        <v>0.63631944444444444</v>
      </c>
      <c r="C22" s="41">
        <f t="shared" si="17"/>
        <v>0.71965277777777781</v>
      </c>
      <c r="D22" s="41"/>
      <c r="E22" s="41"/>
      <c r="F22" s="42">
        <v>2.2000000000000002</v>
      </c>
      <c r="G22" s="43">
        <v>6</v>
      </c>
      <c r="H22" s="44" t="s">
        <v>51</v>
      </c>
      <c r="I22" s="41">
        <f t="shared" ref="I22:K22" si="18">I23+TIME(0,0,(3600*($O23-$O22)/(INDEX($T$5:$AB$6,MATCH(I$15,$S$5:$S$6,0),MATCH(CONCATENATE($P23,$Q23),$T$4:$AB$4,0)))+$T$8))</f>
        <v>0.30241898148148155</v>
      </c>
      <c r="J22" s="41">
        <f t="shared" si="18"/>
        <v>0.67741898148148127</v>
      </c>
      <c r="K22" s="41">
        <f t="shared" si="18"/>
        <v>0.73644675925925907</v>
      </c>
      <c r="L22" s="41"/>
      <c r="M22" s="45"/>
      <c r="O22" s="5">
        <f t="shared" si="3"/>
        <v>8.6000000000000014</v>
      </c>
      <c r="P22" s="8">
        <v>1</v>
      </c>
      <c r="Q22" s="46" t="s">
        <v>52</v>
      </c>
      <c r="R22" s="47">
        <f t="shared" ref="R22:S22" si="19">TIME(0,0,(3600*($O22-$O21)/(INDEX($T$5:$AB$6,MATCH(R$15,$S$5:$S$6,0),MATCH((CONCATENATE($P22,$Q22)),$T$4:$AB$4,0)))))</f>
        <v>1.8287037037037037E-3</v>
      </c>
      <c r="S22" s="47">
        <f t="shared" si="19"/>
        <v>2.2916666666666667E-3</v>
      </c>
      <c r="T22" s="1"/>
    </row>
    <row r="23" spans="1:23" ht="13.5" customHeight="1" x14ac:dyDescent="0.2">
      <c r="A23" s="40">
        <f t="shared" ref="A23:C23" si="20">A22+TIME(0,0,(3600*($O23-$O22)/(INDEX($T$5:$AB$6,MATCH(A$15,$S$5:$S$6,0),MATCH(CONCATENATE($P23,$Q23),$T$4:$AB$4,0)))+$T$8))</f>
        <v>0.27275462962962965</v>
      </c>
      <c r="B23" s="41">
        <f t="shared" si="20"/>
        <v>0.63733796296296297</v>
      </c>
      <c r="C23" s="41">
        <f t="shared" si="20"/>
        <v>0.72067129629629634</v>
      </c>
      <c r="D23" s="41"/>
      <c r="E23" s="41"/>
      <c r="F23" s="42">
        <v>0.6</v>
      </c>
      <c r="G23" s="43">
        <v>7</v>
      </c>
      <c r="H23" s="44" t="s">
        <v>53</v>
      </c>
      <c r="I23" s="41">
        <f t="shared" ref="I23:K23" si="21">I24+TIME(0,0,(3600*($O24-$O23)/(INDEX($T$5:$AB$6,MATCH(I$15,$S$5:$S$6,0),MATCH(CONCATENATE($P24,$Q24),$T$4:$AB$4,0)))+$T$8))</f>
        <v>0.30140046296296302</v>
      </c>
      <c r="J23" s="41">
        <f t="shared" si="21"/>
        <v>0.67640046296296275</v>
      </c>
      <c r="K23" s="41">
        <f t="shared" si="21"/>
        <v>0.73542824074074054</v>
      </c>
      <c r="L23" s="41"/>
      <c r="M23" s="45"/>
      <c r="O23" s="5">
        <f t="shared" si="3"/>
        <v>9.2000000000000011</v>
      </c>
      <c r="P23" s="8">
        <v>1</v>
      </c>
      <c r="Q23" s="46" t="s">
        <v>52</v>
      </c>
      <c r="R23" s="47">
        <f t="shared" ref="R23:S23" si="22">TIME(0,0,(3600*($O23-$O22)/(INDEX($T$5:$AB$6,MATCH(R$15,$S$5:$S$6,0),MATCH((CONCATENATE($P23,$Q23)),$T$4:$AB$4,0)))))</f>
        <v>4.9768518518518521E-4</v>
      </c>
      <c r="S23" s="47">
        <f t="shared" si="22"/>
        <v>6.2500000000000001E-4</v>
      </c>
      <c r="T23" s="1"/>
    </row>
    <row r="24" spans="1:23" ht="13.5" customHeight="1" x14ac:dyDescent="0.2">
      <c r="A24" s="40">
        <f t="shared" ref="A24:C24" si="23">A23+TIME(0,0,(3600*($O24-$O23)/(INDEX($T$5:$AB$6,MATCH(A$15,$S$5:$S$6,0),MATCH(CONCATENATE($P24,$Q24),$T$4:$AB$4,0)))+$T$8))</f>
        <v>0.27408564814814818</v>
      </c>
      <c r="B24" s="41">
        <f t="shared" si="23"/>
        <v>0.63866898148148143</v>
      </c>
      <c r="C24" s="41">
        <f t="shared" si="23"/>
        <v>0.72200231481481481</v>
      </c>
      <c r="D24" s="41"/>
      <c r="E24" s="41"/>
      <c r="F24" s="42">
        <v>0.9</v>
      </c>
      <c r="G24" s="43">
        <v>8</v>
      </c>
      <c r="H24" s="44" t="s">
        <v>54</v>
      </c>
      <c r="I24" s="41">
        <f t="shared" ref="I24:K24" si="24">I25+TIME(0,0,(3600*($O25-$O24)/(INDEX($T$5:$AB$6,MATCH(I$15,$S$5:$S$6,0),MATCH(CONCATENATE($P25,$Q25),$T$4:$AB$4,0)))+$T$8))</f>
        <v>0.3000694444444445</v>
      </c>
      <c r="J24" s="41">
        <f t="shared" si="24"/>
        <v>0.67506944444444428</v>
      </c>
      <c r="K24" s="41">
        <f t="shared" si="24"/>
        <v>0.73409722222222207</v>
      </c>
      <c r="L24" s="41"/>
      <c r="M24" s="45"/>
      <c r="O24" s="5">
        <f t="shared" si="3"/>
        <v>10.100000000000001</v>
      </c>
      <c r="P24" s="46" t="s">
        <v>55</v>
      </c>
      <c r="Q24" s="46" t="s">
        <v>52</v>
      </c>
      <c r="R24" s="47">
        <f t="shared" ref="R24:S24" si="25">TIME(0,0,(3600*($O24-$O23)/(INDEX($T$5:$AB$6,MATCH(R$15,$S$5:$S$6,0),MATCH((CONCATENATE($P24,$Q24)),$T$4:$AB$4,0)))))</f>
        <v>7.407407407407407E-4</v>
      </c>
      <c r="S24" s="47">
        <f t="shared" si="25"/>
        <v>9.3750000000000007E-4</v>
      </c>
      <c r="T24" s="1"/>
    </row>
    <row r="25" spans="1:23" ht="13.5" customHeight="1" x14ac:dyDescent="0.25">
      <c r="A25" s="40">
        <f t="shared" ref="A25:C25" si="26">A24+TIME(0,0,(3600*($O25-$O24)/(INDEX($T$5:$AB$6,MATCH(A$15,$S$5:$S$6,0),MATCH(CONCATENATE($P25,$Q25),$T$4:$AB$4,0)))+$T$8))</f>
        <v>0.27479166666666671</v>
      </c>
      <c r="B25" s="41">
        <f t="shared" si="26"/>
        <v>0.63937499999999992</v>
      </c>
      <c r="C25" s="41">
        <f t="shared" si="26"/>
        <v>0.72270833333333329</v>
      </c>
      <c r="D25" s="41"/>
      <c r="E25" s="41"/>
      <c r="F25" s="42">
        <v>0.3</v>
      </c>
      <c r="G25" s="43">
        <v>9</v>
      </c>
      <c r="H25" s="44" t="s">
        <v>56</v>
      </c>
      <c r="I25" s="41">
        <f t="shared" ref="I25:K25" si="27">I26+TIME(0,0,(3600*($O26-$O25)/(INDEX($T$5:$AB$6,MATCH(I$15,$S$5:$S$6,0),MATCH(CONCATENATE($P26,$Q26),$T$4:$AB$4,0)))+$T$8))</f>
        <v>0.29936342592592596</v>
      </c>
      <c r="J25" s="41">
        <f t="shared" si="27"/>
        <v>0.6743634259259258</v>
      </c>
      <c r="K25" s="41">
        <f t="shared" si="27"/>
        <v>0.73339120370370359</v>
      </c>
      <c r="L25" s="41"/>
      <c r="M25" s="45"/>
      <c r="O25" s="5">
        <f t="shared" si="3"/>
        <v>10.400000000000002</v>
      </c>
      <c r="P25" s="46" t="s">
        <v>55</v>
      </c>
      <c r="Q25" s="46" t="s">
        <v>52</v>
      </c>
      <c r="R25" s="47">
        <f t="shared" ref="R25:S25" si="28">TIME(0,0,(3600*($O25-$O24)/(INDEX($T$5:$AB$6,MATCH(R$15,$S$5:$S$6,0),MATCH((CONCATENATE($P25,$Q25)),$T$4:$AB$4,0)))))</f>
        <v>2.4305555555555552E-4</v>
      </c>
      <c r="S25" s="47">
        <f t="shared" si="28"/>
        <v>3.1250000000000001E-4</v>
      </c>
      <c r="T25" s="1"/>
      <c r="U25" s="48"/>
      <c r="V25" s="1"/>
      <c r="W25" s="1"/>
    </row>
    <row r="26" spans="1:23" ht="13.5" customHeight="1" x14ac:dyDescent="0.25">
      <c r="A26" s="40">
        <f t="shared" ref="A26:C26" si="29">A25+TIME(0,0,(3600*($O26-$O25)/(INDEX($T$5:$AB$6,MATCH(A$15,$S$5:$S$6,0),MATCH(CONCATENATE($P26,$Q26),$T$4:$AB$4,0)))+$T$8))</f>
        <v>0.27768518518518526</v>
      </c>
      <c r="B26" s="41">
        <f t="shared" si="29"/>
        <v>0.64226851851851841</v>
      </c>
      <c r="C26" s="41">
        <f t="shared" si="29"/>
        <v>0.72560185185185178</v>
      </c>
      <c r="D26" s="41"/>
      <c r="E26" s="41"/>
      <c r="F26" s="42">
        <v>2.4</v>
      </c>
      <c r="G26" s="43">
        <v>10</v>
      </c>
      <c r="H26" s="44" t="s">
        <v>57</v>
      </c>
      <c r="I26" s="41">
        <f t="shared" ref="I26:K26" si="30">I27+TIME(0,0,(3600*($O27-$O26)/(INDEX($T$5:$AB$6,MATCH(I$15,$S$5:$S$6,0),MATCH(CONCATENATE($P27,$Q27),$T$4:$AB$4,0)))+$T$8))</f>
        <v>0.29646990740740742</v>
      </c>
      <c r="J26" s="41">
        <f t="shared" si="30"/>
        <v>0.67146990740740731</v>
      </c>
      <c r="K26" s="41">
        <f t="shared" si="30"/>
        <v>0.7304976851851851</v>
      </c>
      <c r="L26" s="41"/>
      <c r="M26" s="45"/>
      <c r="O26" s="5">
        <f t="shared" si="3"/>
        <v>12.800000000000002</v>
      </c>
      <c r="P26" s="46" t="s">
        <v>55</v>
      </c>
      <c r="Q26" s="46" t="s">
        <v>52</v>
      </c>
      <c r="R26" s="47">
        <f t="shared" ref="R26:S26" si="31">TIME(0,0,(3600*($O26-$O25)/(INDEX($T$5:$AB$6,MATCH(R$15,$S$5:$S$6,0),MATCH((CONCATENATE($P26,$Q26)),$T$4:$AB$4,0)))))</f>
        <v>1.9907407407407408E-3</v>
      </c>
      <c r="S26" s="47">
        <f t="shared" si="31"/>
        <v>2.5000000000000001E-3</v>
      </c>
      <c r="T26" s="1"/>
      <c r="U26" s="48"/>
      <c r="V26" s="1"/>
      <c r="W26" s="1"/>
    </row>
    <row r="27" spans="1:23" ht="13.5" customHeight="1" x14ac:dyDescent="0.25">
      <c r="A27" s="40">
        <f t="shared" ref="A27:C27" si="32">A26+TIME(0,0,(3600*($O27-$O26)/(INDEX($T$5:$AB$6,MATCH(A$15,$S$5:$S$6,0),MATCH(CONCATENATE($P27,$Q27),$T$4:$AB$4,0)))+$T$8))</f>
        <v>0.27901620370370378</v>
      </c>
      <c r="B27" s="41">
        <f t="shared" si="32"/>
        <v>0.64359953703703687</v>
      </c>
      <c r="C27" s="41">
        <f t="shared" si="32"/>
        <v>0.72693287037037024</v>
      </c>
      <c r="D27" s="41"/>
      <c r="E27" s="41"/>
      <c r="F27" s="42">
        <v>0.9</v>
      </c>
      <c r="G27" s="43">
        <v>11</v>
      </c>
      <c r="H27" s="44" t="s">
        <v>58</v>
      </c>
      <c r="I27" s="49">
        <v>0.2951388888888889</v>
      </c>
      <c r="J27" s="49">
        <v>0.67013888888888884</v>
      </c>
      <c r="K27" s="49">
        <v>0.72916666666666663</v>
      </c>
      <c r="L27" s="41"/>
      <c r="M27" s="45"/>
      <c r="O27" s="5">
        <f t="shared" si="3"/>
        <v>13.700000000000003</v>
      </c>
      <c r="P27" s="46" t="s">
        <v>55</v>
      </c>
      <c r="Q27" s="46" t="s">
        <v>52</v>
      </c>
      <c r="R27" s="47">
        <f t="shared" ref="R27:S27" si="33">TIME(0,0,(3600*($O27-$O26)/(INDEX($T$5:$AB$6,MATCH(R$15,$S$5:$S$6,0),MATCH((CONCATENATE($P27,$Q27)),$T$4:$AB$4,0)))))</f>
        <v>7.407407407407407E-4</v>
      </c>
      <c r="S27" s="47">
        <f t="shared" si="33"/>
        <v>9.3750000000000007E-4</v>
      </c>
      <c r="T27" s="1"/>
      <c r="U27" s="48"/>
      <c r="V27" s="1"/>
      <c r="W27" s="1"/>
    </row>
    <row r="28" spans="1:23" ht="13.5" customHeight="1" x14ac:dyDescent="0.25">
      <c r="A28" s="40"/>
      <c r="B28" s="41"/>
      <c r="C28" s="41"/>
      <c r="D28" s="41"/>
      <c r="E28" s="41"/>
      <c r="F28" s="42"/>
      <c r="G28" s="43"/>
      <c r="H28" s="42"/>
      <c r="I28" s="41"/>
      <c r="J28" s="41"/>
      <c r="K28" s="41"/>
      <c r="L28" s="41"/>
      <c r="M28" s="45"/>
      <c r="R28" s="47"/>
      <c r="S28" s="47"/>
      <c r="T28" s="1"/>
      <c r="U28" s="48"/>
      <c r="V28" s="1"/>
      <c r="W28" s="1"/>
    </row>
    <row r="29" spans="1:23" ht="13.5" customHeight="1" x14ac:dyDescent="0.2">
      <c r="A29" s="50" t="s">
        <v>59</v>
      </c>
      <c r="B29" s="51" t="s">
        <v>59</v>
      </c>
      <c r="C29" s="51" t="s">
        <v>59</v>
      </c>
      <c r="D29" s="52"/>
      <c r="E29" s="52"/>
      <c r="F29" s="53"/>
      <c r="G29" s="51"/>
      <c r="H29" s="53"/>
      <c r="I29" s="51" t="s">
        <v>59</v>
      </c>
      <c r="J29" s="51" t="s">
        <v>59</v>
      </c>
      <c r="K29" s="51" t="s">
        <v>59</v>
      </c>
      <c r="L29" s="52"/>
      <c r="M29" s="54"/>
    </row>
    <row r="30" spans="1:23" ht="13.5" customHeight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23" ht="13.5" customHeight="1" x14ac:dyDescent="0.2">
      <c r="I31" s="5" t="s">
        <v>60</v>
      </c>
    </row>
    <row r="32" spans="1:23" ht="13.5" customHeight="1" x14ac:dyDescent="0.2"/>
    <row r="33" spans="15:28" ht="13.5" customHeight="1" x14ac:dyDescent="0.2"/>
    <row r="34" spans="15:28" ht="13.5" customHeight="1" x14ac:dyDescent="0.2"/>
    <row r="35" spans="15:28" ht="13.5" customHeight="1" x14ac:dyDescent="0.2"/>
    <row r="36" spans="15:28" ht="13.5" customHeight="1" x14ac:dyDescent="0.2"/>
    <row r="37" spans="15:28" ht="13.5" customHeight="1" x14ac:dyDescent="0.2"/>
    <row r="38" spans="15:28" ht="13.5" customHeight="1" x14ac:dyDescent="0.2"/>
    <row r="39" spans="15:28" ht="13.5" customHeight="1" x14ac:dyDescent="0.2"/>
    <row r="40" spans="15:28" ht="13.5" customHeight="1" x14ac:dyDescent="0.2"/>
    <row r="41" spans="15:28" ht="13.5" customHeight="1" x14ac:dyDescent="0.2"/>
    <row r="42" spans="15:28" ht="13.5" customHeight="1" x14ac:dyDescent="0.2"/>
    <row r="43" spans="15:28" ht="13.5" customHeight="1" x14ac:dyDescent="0.2"/>
    <row r="44" spans="15:28" ht="13.5" customHeight="1" x14ac:dyDescent="0.2"/>
    <row r="45" spans="15:28" ht="13.5" customHeight="1" x14ac:dyDescent="0.2"/>
    <row r="46" spans="15:28" ht="13.5" customHeight="1" x14ac:dyDescent="0.2"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5:28" ht="13.5" customHeight="1" x14ac:dyDescent="0.2"/>
    <row r="48" spans="15:28" ht="13.5" customHeight="1" x14ac:dyDescent="0.2"/>
    <row r="49" spans="1:14" ht="13.5" customHeight="1" x14ac:dyDescent="0.2"/>
    <row r="50" spans="1:14" ht="13.5" customHeight="1" x14ac:dyDescent="0.2"/>
    <row r="51" spans="1:14" ht="13.5" customHeight="1" x14ac:dyDescent="0.2"/>
    <row r="52" spans="1:14" ht="19.5" customHeight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2.75" customHeight="1" x14ac:dyDescent="0.2"/>
    <row r="54" spans="1:14" ht="12.75" customHeight="1" x14ac:dyDescent="0.2"/>
    <row r="55" spans="1:14" ht="12.75" customHeight="1" x14ac:dyDescent="0.2"/>
    <row r="56" spans="1:14" ht="12.75" customHeight="1" x14ac:dyDescent="0.25">
      <c r="A56" s="55"/>
      <c r="B56" s="55"/>
      <c r="C56" s="55"/>
      <c r="D56" s="55"/>
      <c r="E56" s="55"/>
      <c r="F56" s="55"/>
      <c r="G56" s="55"/>
      <c r="H56" s="55"/>
    </row>
    <row r="57" spans="1:14" ht="12.75" customHeight="1" x14ac:dyDescent="0.2">
      <c r="B57" s="56"/>
      <c r="C57" s="56"/>
      <c r="D57" s="56"/>
      <c r="E57" s="56"/>
      <c r="F57" s="56"/>
      <c r="G57" s="56"/>
    </row>
    <row r="58" spans="1:14" ht="12.75" customHeight="1" x14ac:dyDescent="0.2">
      <c r="B58" s="56"/>
      <c r="C58" s="56"/>
      <c r="D58" s="56"/>
      <c r="E58" s="56"/>
      <c r="F58" s="56"/>
      <c r="G58" s="56"/>
    </row>
    <row r="59" spans="1:14" ht="12.75" customHeight="1" x14ac:dyDescent="0.2">
      <c r="B59" s="56"/>
      <c r="C59" s="56"/>
      <c r="D59" s="56"/>
      <c r="E59" s="56"/>
      <c r="F59" s="56"/>
    </row>
    <row r="60" spans="1:14" ht="12.75" customHeight="1" x14ac:dyDescent="0.2">
      <c r="B60" s="56"/>
    </row>
    <row r="61" spans="1:14" ht="12.75" customHeight="1" x14ac:dyDescent="0.2">
      <c r="B61" s="56"/>
    </row>
    <row r="62" spans="1:14" ht="12.75" customHeight="1" x14ac:dyDescent="0.2">
      <c r="B62" s="56"/>
    </row>
    <row r="63" spans="1:14" ht="12.75" customHeight="1" x14ac:dyDescent="0.2">
      <c r="B63" s="56"/>
    </row>
    <row r="64" spans="1:14" ht="12.75" customHeight="1" x14ac:dyDescent="0.25">
      <c r="A64" s="55"/>
      <c r="B64" s="55"/>
      <c r="C64" s="55"/>
      <c r="D64" s="55"/>
      <c r="E64" s="55"/>
      <c r="F64" s="55"/>
      <c r="G64" s="55"/>
      <c r="H64" s="55"/>
      <c r="I64" s="55"/>
      <c r="J64" s="55"/>
    </row>
    <row r="65" spans="1:1" ht="12.75" customHeight="1" x14ac:dyDescent="0.25">
      <c r="A65" s="55"/>
    </row>
    <row r="66" spans="1:1" ht="16.5" customHeight="1" x14ac:dyDescent="0.2"/>
    <row r="67" spans="1:1" ht="16.5" customHeight="1" x14ac:dyDescent="0.2"/>
    <row r="68" spans="1:1" ht="16.5" customHeight="1" x14ac:dyDescent="0.2"/>
    <row r="69" spans="1:1" ht="16.5" customHeight="1" x14ac:dyDescent="0.2"/>
    <row r="70" spans="1:1" ht="16.5" customHeight="1" x14ac:dyDescent="0.2"/>
    <row r="71" spans="1:1" ht="12.75" customHeight="1" x14ac:dyDescent="0.2"/>
    <row r="72" spans="1:1" ht="12.75" customHeight="1" x14ac:dyDescent="0.2"/>
    <row r="73" spans="1:1" ht="12.75" customHeight="1" x14ac:dyDescent="0.2"/>
    <row r="74" spans="1:1" ht="12.75" customHeight="1" x14ac:dyDescent="0.2"/>
    <row r="75" spans="1:1" ht="12.75" customHeight="1" x14ac:dyDescent="0.2"/>
    <row r="76" spans="1:1" ht="12.75" customHeight="1" x14ac:dyDescent="0.2"/>
    <row r="77" spans="1:1" ht="12.75" customHeight="1" x14ac:dyDescent="0.2"/>
    <row r="78" spans="1:1" ht="12.75" customHeight="1" x14ac:dyDescent="0.2"/>
    <row r="79" spans="1:1" ht="12.75" customHeight="1" x14ac:dyDescent="0.2"/>
    <row r="80" spans="1:1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2022-04-06T12:05:26Z</dcterms:modified>
</cp:coreProperties>
</file>